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beria.florez\Desktop\"/>
    </mc:Choice>
  </mc:AlternateContent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Hoja1!$A$2:$M$2</definedName>
    <definedName name="_xlnm.Print_Area" localSheetId="0">Hoja1!$A$1:$M$41</definedName>
  </definedNames>
  <calcPr calcId="152511"/>
</workbook>
</file>

<file path=xl/calcChain.xml><?xml version="1.0" encoding="utf-8"?>
<calcChain xmlns="http://schemas.openxmlformats.org/spreadsheetml/2006/main">
  <c r="G51" i="1" l="1"/>
  <c r="G50" i="1"/>
  <c r="G48" i="1" l="1"/>
  <c r="G26" i="1" l="1"/>
  <c r="G28" i="1"/>
  <c r="G18" i="1"/>
  <c r="D48" i="1" l="1"/>
  <c r="C48" i="1"/>
</calcChain>
</file>

<file path=xl/sharedStrings.xml><?xml version="1.0" encoding="utf-8"?>
<sst xmlns="http://schemas.openxmlformats.org/spreadsheetml/2006/main" count="218" uniqueCount="113">
  <si>
    <t>MUNICIPIO</t>
  </si>
  <si>
    <t>No. CONVENIO</t>
  </si>
  <si>
    <t>SUPERVISOR</t>
  </si>
  <si>
    <t>CONVENIOS TRANSPORTE 2014</t>
  </si>
  <si>
    <t>ALVARADO</t>
  </si>
  <si>
    <t>0559</t>
  </si>
  <si>
    <t>MARIA CRISTINA CARDONA ARIAS</t>
  </si>
  <si>
    <t>AMBALEMA</t>
  </si>
  <si>
    <t>0576</t>
  </si>
  <si>
    <t>WILLIAM EDUARDO GARCIA SUAREZ</t>
  </si>
  <si>
    <t>ANZOATEGUI</t>
  </si>
  <si>
    <t>0549</t>
  </si>
  <si>
    <t>CAJAMARCA</t>
  </si>
  <si>
    <t>0561</t>
  </si>
  <si>
    <t>CARMEN DE APICALA</t>
  </si>
  <si>
    <t>0573</t>
  </si>
  <si>
    <t>CASABIANCA</t>
  </si>
  <si>
    <t>0575</t>
  </si>
  <si>
    <t>CHAPARRAL</t>
  </si>
  <si>
    <t>0582</t>
  </si>
  <si>
    <t>CUNDAY</t>
  </si>
  <si>
    <t>0558</t>
  </si>
  <si>
    <t>FALAN</t>
  </si>
  <si>
    <t>0566</t>
  </si>
  <si>
    <t>FRESNO</t>
  </si>
  <si>
    <t>0555</t>
  </si>
  <si>
    <t>GUAMO</t>
  </si>
  <si>
    <t>0550</t>
  </si>
  <si>
    <t>HERVEO</t>
  </si>
  <si>
    <t>0574</t>
  </si>
  <si>
    <t>HONDA</t>
  </si>
  <si>
    <t>0562</t>
  </si>
  <si>
    <t>LERIDA</t>
  </si>
  <si>
    <t>0613</t>
  </si>
  <si>
    <t>LIBANO</t>
  </si>
  <si>
    <t>0557</t>
  </si>
  <si>
    <t>MURILLO</t>
  </si>
  <si>
    <t>0556</t>
  </si>
  <si>
    <t>NATAGAIMA</t>
  </si>
  <si>
    <t>0579</t>
  </si>
  <si>
    <t>PALOCABILDO</t>
  </si>
  <si>
    <t>0565</t>
  </si>
  <si>
    <t>PIEDRAS</t>
  </si>
  <si>
    <t>0600</t>
  </si>
  <si>
    <t>PRADO</t>
  </si>
  <si>
    <t>0581</t>
  </si>
  <si>
    <t>RONCESVALLES</t>
  </si>
  <si>
    <t>0586</t>
  </si>
  <si>
    <t>SALDAÑA</t>
  </si>
  <si>
    <t>0567</t>
  </si>
  <si>
    <t>SAN LUIS</t>
  </si>
  <si>
    <t>0568</t>
  </si>
  <si>
    <t>SANTA ISABEL</t>
  </si>
  <si>
    <t>0599</t>
  </si>
  <si>
    <t>SUAREZ</t>
  </si>
  <si>
    <t>0577</t>
  </si>
  <si>
    <t>VALLE DE SAN JUAN</t>
  </si>
  <si>
    <t>0614</t>
  </si>
  <si>
    <t>VILLAHERMOSA</t>
  </si>
  <si>
    <t>0551</t>
  </si>
  <si>
    <t>VILLARRICA</t>
  </si>
  <si>
    <t>0572</t>
  </si>
  <si>
    <t>FECHA LEGALIZACION</t>
  </si>
  <si>
    <t xml:space="preserve"> </t>
  </si>
  <si>
    <t>ALPUJARRA</t>
  </si>
  <si>
    <t>0623</t>
  </si>
  <si>
    <t>0617</t>
  </si>
  <si>
    <t>DOLORES</t>
  </si>
  <si>
    <t>0621</t>
  </si>
  <si>
    <t>SAN ANTONIO</t>
  </si>
  <si>
    <t>0622</t>
  </si>
  <si>
    <t>COELLO</t>
  </si>
  <si>
    <t>0644</t>
  </si>
  <si>
    <t>MARIQUITA</t>
  </si>
  <si>
    <t>0633</t>
  </si>
  <si>
    <t>PLANADAS</t>
  </si>
  <si>
    <t>0646</t>
  </si>
  <si>
    <t>PURIFICACION</t>
  </si>
  <si>
    <t>No. ALUMNOS A BENEFICIAR SEGÚN OCAD</t>
  </si>
  <si>
    <t>No. ALUMNOS PROPUESTA TECNICA</t>
  </si>
  <si>
    <t>RUTAS A CONTRATAR SEGÚN OCAD</t>
  </si>
  <si>
    <t>RUTAS PROPUESTA TECNICA</t>
  </si>
  <si>
    <t>MODALIDAD DE ATENCION</t>
  </si>
  <si>
    <t>ATACO</t>
  </si>
  <si>
    <t>COYAIMA</t>
  </si>
  <si>
    <t>ESPINAL</t>
  </si>
  <si>
    <t>FLANDES</t>
  </si>
  <si>
    <t>ICONONZO</t>
  </si>
  <si>
    <t>RIOBLANCO</t>
  </si>
  <si>
    <t>ROVIRA</t>
  </si>
  <si>
    <t>VENADILLO</t>
  </si>
  <si>
    <t>DIAS A ATENDER SEGÚN OCAD</t>
  </si>
  <si>
    <t>DIAS ATENDER PROPUESTA TECNICA</t>
  </si>
  <si>
    <t>TERRESTRE</t>
  </si>
  <si>
    <t>TERRESTRE Y FLUVIAL</t>
  </si>
  <si>
    <t>0655</t>
  </si>
  <si>
    <t>0649</t>
  </si>
  <si>
    <t>0664</t>
  </si>
  <si>
    <t>ARMERO GUAYABAL</t>
  </si>
  <si>
    <t>VALOR APROBADO POR LA OCAD (CDP)</t>
  </si>
  <si>
    <t>VALOR AFECTACION (RP)</t>
  </si>
  <si>
    <t>PENDIENTE FIRMA ALCALDE</t>
  </si>
  <si>
    <t>PENDIENTE AJUSTAR PROPUESTA EN VALOR Y EN DIAS</t>
  </si>
  <si>
    <t>SIN LEGALIZAR</t>
  </si>
  <si>
    <t>Contratista SEDTOLIMA</t>
  </si>
  <si>
    <t>0703</t>
  </si>
  <si>
    <t>0724</t>
  </si>
  <si>
    <t>PENDIENTE POR NUMERAR</t>
  </si>
  <si>
    <t>0687</t>
  </si>
  <si>
    <t>Proyectó: Mario Eduardo Rico</t>
  </si>
  <si>
    <t>TOTAL DISPONIBILIDADES PRESUPUESTALES</t>
  </si>
  <si>
    <t>TOTAL REGISTROS PRESUPUESTALES</t>
  </si>
  <si>
    <t>TOTAL ALUMNOS A BENEFICIAR SEGÚN PROPUESTAS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</si>
</sst>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 vertical="center"/>
    </xf>
    <xf numFmtId="43" fontId="1" fillId="0" borderId="0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A34" zoomScaleNormal="100" workbookViewId="0">
      <selection activeCell="R14" sqref="R14"/>
    </sheetView>
  </sheetViews>
  <sheetFormatPr baseColWidth="10" defaultRowHeight="15" x14ac:dyDescent="0.25"/>
  <cols>
    <col min="1" max="1" width="15" style="3" customWidth="1"/>
    <col min="2" max="2" width="14.7109375" style="1" customWidth="1"/>
    <col min="3" max="3" width="15.28515625" customWidth="1"/>
    <col min="4" max="4" width="14" customWidth="1"/>
    <col min="5" max="5" width="13.85546875" style="15" customWidth="1"/>
    <col min="6" max="7" width="14.85546875" style="15" customWidth="1"/>
    <col min="8" max="8" width="12.7109375" style="15" customWidth="1"/>
    <col min="9" max="9" width="13.7109375" style="15" customWidth="1"/>
    <col min="10" max="10" width="13.140625" style="15" customWidth="1"/>
    <col min="11" max="11" width="12" style="15" customWidth="1"/>
    <col min="12" max="12" width="14.140625" style="15" customWidth="1"/>
    <col min="13" max="13" width="18.85546875" style="3" customWidth="1"/>
  </cols>
  <sheetData>
    <row r="1" spans="1:13" s="7" customFormat="1" x14ac:dyDescent="0.25">
      <c r="A1" s="40" t="s">
        <v>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7" customFormat="1" ht="43.5" customHeight="1" x14ac:dyDescent="0.25">
      <c r="A2" s="8" t="s">
        <v>0</v>
      </c>
      <c r="B2" s="9" t="s">
        <v>1</v>
      </c>
      <c r="C2" s="8" t="s">
        <v>99</v>
      </c>
      <c r="D2" s="8" t="s">
        <v>100</v>
      </c>
      <c r="E2" s="13" t="s">
        <v>62</v>
      </c>
      <c r="F2" s="13" t="s">
        <v>78</v>
      </c>
      <c r="G2" s="13" t="s">
        <v>79</v>
      </c>
      <c r="H2" s="13" t="s">
        <v>91</v>
      </c>
      <c r="I2" s="13" t="s">
        <v>92</v>
      </c>
      <c r="J2" s="13" t="s">
        <v>80</v>
      </c>
      <c r="K2" s="13" t="s">
        <v>81</v>
      </c>
      <c r="L2" s="13" t="s">
        <v>82</v>
      </c>
      <c r="M2" s="8" t="s">
        <v>2</v>
      </c>
    </row>
    <row r="3" spans="1:13" s="5" customFormat="1" ht="30" x14ac:dyDescent="0.25">
      <c r="A3" s="10" t="s">
        <v>64</v>
      </c>
      <c r="B3" s="11" t="s">
        <v>65</v>
      </c>
      <c r="C3" s="12">
        <v>70650000</v>
      </c>
      <c r="D3" s="12">
        <v>67174925</v>
      </c>
      <c r="E3" s="16" t="s">
        <v>103</v>
      </c>
      <c r="F3" s="20">
        <v>157</v>
      </c>
      <c r="G3" s="20">
        <v>117</v>
      </c>
      <c r="H3" s="20">
        <v>90</v>
      </c>
      <c r="I3" s="20">
        <v>90</v>
      </c>
      <c r="J3" s="20">
        <v>10</v>
      </c>
      <c r="K3" s="20">
        <v>9</v>
      </c>
      <c r="L3" s="16" t="s">
        <v>93</v>
      </c>
      <c r="M3" s="10" t="s">
        <v>6</v>
      </c>
    </row>
    <row r="4" spans="1:13" s="5" customFormat="1" ht="30" x14ac:dyDescent="0.25">
      <c r="A4" s="10" t="s">
        <v>4</v>
      </c>
      <c r="B4" s="11" t="s">
        <v>5</v>
      </c>
      <c r="C4" s="12">
        <v>185463000</v>
      </c>
      <c r="D4" s="12">
        <v>185463000</v>
      </c>
      <c r="E4" s="16" t="s">
        <v>103</v>
      </c>
      <c r="F4" s="20">
        <v>517</v>
      </c>
      <c r="G4" s="20">
        <v>517</v>
      </c>
      <c r="H4" s="20">
        <v>90</v>
      </c>
      <c r="I4" s="20">
        <v>90</v>
      </c>
      <c r="J4" s="20">
        <v>24</v>
      </c>
      <c r="K4" s="20">
        <v>23</v>
      </c>
      <c r="L4" s="16" t="s">
        <v>93</v>
      </c>
      <c r="M4" s="10" t="s">
        <v>6</v>
      </c>
    </row>
    <row r="5" spans="1:13" s="5" customFormat="1" ht="30" x14ac:dyDescent="0.25">
      <c r="A5" s="10" t="s">
        <v>7</v>
      </c>
      <c r="B5" s="11" t="s">
        <v>8</v>
      </c>
      <c r="C5" s="12">
        <v>53320613</v>
      </c>
      <c r="D5" s="12">
        <v>53314200</v>
      </c>
      <c r="E5" s="16">
        <v>41829</v>
      </c>
      <c r="F5" s="20">
        <v>87</v>
      </c>
      <c r="G5" s="20">
        <v>87</v>
      </c>
      <c r="H5" s="20">
        <v>90</v>
      </c>
      <c r="I5" s="20">
        <v>90</v>
      </c>
      <c r="J5" s="20">
        <v>5</v>
      </c>
      <c r="K5" s="20"/>
      <c r="L5" s="16" t="s">
        <v>93</v>
      </c>
      <c r="M5" s="10" t="s">
        <v>9</v>
      </c>
    </row>
    <row r="6" spans="1:13" s="5" customFormat="1" ht="30" x14ac:dyDescent="0.25">
      <c r="A6" s="10" t="s">
        <v>10</v>
      </c>
      <c r="B6" s="11" t="s">
        <v>11</v>
      </c>
      <c r="C6" s="12">
        <v>242528538</v>
      </c>
      <c r="D6" s="12">
        <v>242528538</v>
      </c>
      <c r="E6" s="16" t="s">
        <v>103</v>
      </c>
      <c r="F6" s="20">
        <v>575</v>
      </c>
      <c r="G6" s="20">
        <v>575</v>
      </c>
      <c r="H6" s="20">
        <v>90</v>
      </c>
      <c r="I6" s="20">
        <v>90</v>
      </c>
      <c r="J6" s="20">
        <v>23</v>
      </c>
      <c r="K6" s="20">
        <v>23</v>
      </c>
      <c r="L6" s="16" t="s">
        <v>93</v>
      </c>
      <c r="M6" s="10" t="s">
        <v>9</v>
      </c>
    </row>
    <row r="7" spans="1:13" s="5" customFormat="1" ht="30" x14ac:dyDescent="0.25">
      <c r="A7" s="10" t="s">
        <v>98</v>
      </c>
      <c r="B7" s="11" t="s">
        <v>66</v>
      </c>
      <c r="C7" s="12">
        <v>50000000</v>
      </c>
      <c r="D7" s="12">
        <v>49803832</v>
      </c>
      <c r="E7" s="16">
        <v>41841</v>
      </c>
      <c r="F7" s="20">
        <v>353</v>
      </c>
      <c r="G7" s="20">
        <v>342</v>
      </c>
      <c r="H7" s="20">
        <v>25</v>
      </c>
      <c r="I7" s="20">
        <v>26</v>
      </c>
      <c r="J7" s="20">
        <v>24</v>
      </c>
      <c r="K7" s="20">
        <v>24</v>
      </c>
      <c r="L7" s="16" t="s">
        <v>93</v>
      </c>
      <c r="M7" s="10" t="s">
        <v>9</v>
      </c>
    </row>
    <row r="8" spans="1:13" s="31" customFormat="1" ht="32.25" customHeight="1" x14ac:dyDescent="0.25">
      <c r="A8" s="21" t="s">
        <v>83</v>
      </c>
      <c r="B8" s="32" t="s">
        <v>101</v>
      </c>
      <c r="C8" s="23">
        <v>211957714</v>
      </c>
      <c r="D8" s="23">
        <v>122453760</v>
      </c>
      <c r="E8" s="24" t="s">
        <v>103</v>
      </c>
      <c r="F8" s="25">
        <v>480</v>
      </c>
      <c r="G8" s="25">
        <v>480</v>
      </c>
      <c r="H8" s="25">
        <v>90</v>
      </c>
      <c r="I8" s="25">
        <v>52</v>
      </c>
      <c r="J8" s="25">
        <v>24</v>
      </c>
      <c r="K8" s="25">
        <v>20</v>
      </c>
      <c r="L8" s="24" t="s">
        <v>93</v>
      </c>
      <c r="M8" s="21" t="s">
        <v>9</v>
      </c>
    </row>
    <row r="9" spans="1:13" s="5" customFormat="1" ht="30" x14ac:dyDescent="0.25">
      <c r="A9" s="10" t="s">
        <v>12</v>
      </c>
      <c r="B9" s="11" t="s">
        <v>13</v>
      </c>
      <c r="C9" s="12">
        <v>198642000</v>
      </c>
      <c r="D9" s="12">
        <v>198642000</v>
      </c>
      <c r="E9" s="16">
        <v>41824</v>
      </c>
      <c r="F9" s="20">
        <v>485</v>
      </c>
      <c r="G9" s="20">
        <v>485</v>
      </c>
      <c r="H9" s="20">
        <v>90</v>
      </c>
      <c r="I9" s="20">
        <v>90</v>
      </c>
      <c r="J9" s="20">
        <v>25</v>
      </c>
      <c r="K9" s="20">
        <v>24</v>
      </c>
      <c r="L9" s="16" t="s">
        <v>93</v>
      </c>
      <c r="M9" s="10" t="s">
        <v>9</v>
      </c>
    </row>
    <row r="10" spans="1:13" s="5" customFormat="1" ht="30" x14ac:dyDescent="0.25">
      <c r="A10" s="10" t="s">
        <v>14</v>
      </c>
      <c r="B10" s="11" t="s">
        <v>15</v>
      </c>
      <c r="C10" s="12">
        <v>51358985</v>
      </c>
      <c r="D10" s="12">
        <v>51358860</v>
      </c>
      <c r="E10" s="16">
        <v>41841</v>
      </c>
      <c r="F10" s="20">
        <v>177</v>
      </c>
      <c r="G10" s="20">
        <v>178</v>
      </c>
      <c r="H10" s="20">
        <v>90</v>
      </c>
      <c r="I10" s="20">
        <v>90</v>
      </c>
      <c r="J10" s="20">
        <v>8</v>
      </c>
      <c r="K10" s="20">
        <v>4</v>
      </c>
      <c r="L10" s="16" t="s">
        <v>93</v>
      </c>
      <c r="M10" s="10" t="s">
        <v>9</v>
      </c>
    </row>
    <row r="11" spans="1:13" s="5" customFormat="1" ht="30" x14ac:dyDescent="0.25">
      <c r="A11" s="10" t="s">
        <v>16</v>
      </c>
      <c r="B11" s="11" t="s">
        <v>17</v>
      </c>
      <c r="C11" s="12">
        <v>87015000</v>
      </c>
      <c r="D11" s="12">
        <v>87015000</v>
      </c>
      <c r="E11" s="16">
        <v>41831</v>
      </c>
      <c r="F11" s="20">
        <v>198</v>
      </c>
      <c r="G11" s="20">
        <v>232</v>
      </c>
      <c r="H11" s="20">
        <v>90</v>
      </c>
      <c r="I11" s="20">
        <v>90</v>
      </c>
      <c r="J11" s="20">
        <v>11</v>
      </c>
      <c r="K11" s="20">
        <v>13</v>
      </c>
      <c r="L11" s="16" t="s">
        <v>93</v>
      </c>
      <c r="M11" s="10" t="s">
        <v>9</v>
      </c>
    </row>
    <row r="12" spans="1:13" s="5" customFormat="1" ht="30" x14ac:dyDescent="0.25">
      <c r="A12" s="10" t="s">
        <v>18</v>
      </c>
      <c r="B12" s="11" t="s">
        <v>19</v>
      </c>
      <c r="C12" s="12">
        <v>448700806</v>
      </c>
      <c r="D12" s="12">
        <v>417501477</v>
      </c>
      <c r="E12" s="16">
        <v>41831</v>
      </c>
      <c r="F12" s="20">
        <v>1280</v>
      </c>
      <c r="G12" s="20">
        <v>1191</v>
      </c>
      <c r="H12" s="20">
        <v>90</v>
      </c>
      <c r="I12" s="20">
        <v>90</v>
      </c>
      <c r="J12" s="20">
        <v>16</v>
      </c>
      <c r="K12" s="20">
        <v>15</v>
      </c>
      <c r="L12" s="16" t="s">
        <v>93</v>
      </c>
      <c r="M12" s="10" t="s">
        <v>9</v>
      </c>
    </row>
    <row r="13" spans="1:13" s="5" customFormat="1" ht="30" x14ac:dyDescent="0.25">
      <c r="A13" s="10" t="s">
        <v>71</v>
      </c>
      <c r="B13" s="11" t="s">
        <v>72</v>
      </c>
      <c r="C13" s="12">
        <v>129017739</v>
      </c>
      <c r="D13" s="12">
        <v>75287520</v>
      </c>
      <c r="E13" s="16" t="s">
        <v>103</v>
      </c>
      <c r="F13" s="20">
        <v>339</v>
      </c>
      <c r="G13" s="20">
        <v>232</v>
      </c>
      <c r="H13" s="20">
        <v>90</v>
      </c>
      <c r="I13" s="20">
        <v>90</v>
      </c>
      <c r="J13" s="20">
        <v>6</v>
      </c>
      <c r="K13" s="20">
        <v>6</v>
      </c>
      <c r="L13" s="16" t="s">
        <v>93</v>
      </c>
      <c r="M13" s="10" t="s">
        <v>6</v>
      </c>
    </row>
    <row r="14" spans="1:13" s="5" customFormat="1" ht="30" x14ac:dyDescent="0.25">
      <c r="A14" s="10" t="s">
        <v>84</v>
      </c>
      <c r="B14" s="11" t="s">
        <v>95</v>
      </c>
      <c r="C14" s="12">
        <v>227097551</v>
      </c>
      <c r="D14" s="12">
        <v>199340614</v>
      </c>
      <c r="E14" s="16" t="s">
        <v>103</v>
      </c>
      <c r="F14" s="20">
        <v>1446</v>
      </c>
      <c r="G14" s="20">
        <v>1446</v>
      </c>
      <c r="H14" s="20">
        <v>90</v>
      </c>
      <c r="I14" s="20">
        <v>79</v>
      </c>
      <c r="J14" s="20">
        <v>12</v>
      </c>
      <c r="K14" s="20"/>
      <c r="L14" s="16" t="s">
        <v>93</v>
      </c>
      <c r="M14" s="10" t="s">
        <v>9</v>
      </c>
    </row>
    <row r="15" spans="1:13" s="5" customFormat="1" ht="30" x14ac:dyDescent="0.25">
      <c r="A15" s="10" t="s">
        <v>20</v>
      </c>
      <c r="B15" s="11" t="s">
        <v>21</v>
      </c>
      <c r="C15" s="12">
        <v>149600000</v>
      </c>
      <c r="D15" s="12">
        <v>149540370</v>
      </c>
      <c r="E15" s="16">
        <v>41829</v>
      </c>
      <c r="F15" s="20">
        <v>492</v>
      </c>
      <c r="G15" s="20">
        <v>492</v>
      </c>
      <c r="H15" s="20">
        <v>90</v>
      </c>
      <c r="I15" s="20">
        <v>95</v>
      </c>
      <c r="J15" s="20">
        <v>24</v>
      </c>
      <c r="K15" s="20">
        <v>27</v>
      </c>
      <c r="L15" s="16" t="s">
        <v>93</v>
      </c>
      <c r="M15" s="10" t="s">
        <v>6</v>
      </c>
    </row>
    <row r="16" spans="1:13" s="5" customFormat="1" ht="30" x14ac:dyDescent="0.25">
      <c r="A16" s="10" t="s">
        <v>67</v>
      </c>
      <c r="B16" s="11" t="s">
        <v>68</v>
      </c>
      <c r="C16" s="12">
        <v>115020000</v>
      </c>
      <c r="D16" s="12">
        <v>115020000</v>
      </c>
      <c r="E16" s="16">
        <v>41841</v>
      </c>
      <c r="F16" s="20">
        <v>284</v>
      </c>
      <c r="G16" s="20">
        <v>424</v>
      </c>
      <c r="H16" s="20">
        <v>90</v>
      </c>
      <c r="I16" s="20">
        <v>90</v>
      </c>
      <c r="J16" s="20">
        <v>17</v>
      </c>
      <c r="K16" s="20">
        <v>16</v>
      </c>
      <c r="L16" s="16" t="s">
        <v>93</v>
      </c>
      <c r="M16" s="10" t="s">
        <v>6</v>
      </c>
    </row>
    <row r="17" spans="1:13" s="5" customFormat="1" ht="30" x14ac:dyDescent="0.25">
      <c r="A17" s="10" t="s">
        <v>85</v>
      </c>
      <c r="B17" s="11" t="s">
        <v>96</v>
      </c>
      <c r="C17" s="12">
        <v>163897535</v>
      </c>
      <c r="D17" s="12">
        <v>138402175</v>
      </c>
      <c r="E17" s="16" t="s">
        <v>103</v>
      </c>
      <c r="F17" s="20">
        <v>617</v>
      </c>
      <c r="G17" s="20">
        <v>625</v>
      </c>
      <c r="H17" s="20">
        <v>90</v>
      </c>
      <c r="I17" s="20">
        <v>76</v>
      </c>
      <c r="J17" s="20">
        <v>22</v>
      </c>
      <c r="K17" s="20">
        <v>18</v>
      </c>
      <c r="L17" s="16" t="s">
        <v>93</v>
      </c>
      <c r="M17" s="10" t="s">
        <v>6</v>
      </c>
    </row>
    <row r="18" spans="1:13" s="5" customFormat="1" ht="30" x14ac:dyDescent="0.25">
      <c r="A18" s="10" t="s">
        <v>22</v>
      </c>
      <c r="B18" s="11" t="s">
        <v>23</v>
      </c>
      <c r="C18" s="12">
        <v>206070000</v>
      </c>
      <c r="D18" s="12">
        <v>185088327</v>
      </c>
      <c r="E18" s="16">
        <v>41824</v>
      </c>
      <c r="F18" s="20">
        <v>550</v>
      </c>
      <c r="G18" s="20">
        <f>71+95+97+106+125</f>
        <v>494</v>
      </c>
      <c r="H18" s="20">
        <v>90</v>
      </c>
      <c r="I18" s="20">
        <v>90</v>
      </c>
      <c r="J18" s="20">
        <v>29</v>
      </c>
      <c r="K18" s="20">
        <v>25</v>
      </c>
      <c r="L18" s="16" t="s">
        <v>93</v>
      </c>
      <c r="M18" s="10" t="s">
        <v>6</v>
      </c>
    </row>
    <row r="19" spans="1:13" s="30" customFormat="1" ht="30" x14ac:dyDescent="0.25">
      <c r="A19" s="26" t="s">
        <v>86</v>
      </c>
      <c r="B19" s="33" t="s">
        <v>105</v>
      </c>
      <c r="C19" s="27">
        <v>76367118</v>
      </c>
      <c r="D19" s="27">
        <v>76356000</v>
      </c>
      <c r="E19" s="28" t="s">
        <v>103</v>
      </c>
      <c r="F19" s="29">
        <v>350</v>
      </c>
      <c r="G19" s="29">
        <v>350</v>
      </c>
      <c r="H19" s="29">
        <v>90</v>
      </c>
      <c r="I19" s="29">
        <v>90</v>
      </c>
      <c r="J19" s="29">
        <v>30</v>
      </c>
      <c r="K19" s="29"/>
      <c r="L19" s="28" t="s">
        <v>93</v>
      </c>
      <c r="M19" s="26" t="s">
        <v>6</v>
      </c>
    </row>
    <row r="20" spans="1:13" s="5" customFormat="1" ht="30" x14ac:dyDescent="0.25">
      <c r="A20" s="10" t="s">
        <v>24</v>
      </c>
      <c r="B20" s="11" t="s">
        <v>25</v>
      </c>
      <c r="C20" s="12">
        <v>333833400</v>
      </c>
      <c r="D20" s="12">
        <v>333630000</v>
      </c>
      <c r="E20" s="16">
        <v>41842</v>
      </c>
      <c r="F20" s="20">
        <v>840</v>
      </c>
      <c r="G20" s="20">
        <v>869</v>
      </c>
      <c r="H20" s="20">
        <v>90</v>
      </c>
      <c r="I20" s="20">
        <v>90</v>
      </c>
      <c r="J20" s="20">
        <v>60</v>
      </c>
      <c r="K20" s="20">
        <v>54</v>
      </c>
      <c r="L20" s="16" t="s">
        <v>93</v>
      </c>
      <c r="M20" s="10" t="s">
        <v>9</v>
      </c>
    </row>
    <row r="21" spans="1:13" s="5" customFormat="1" ht="30" x14ac:dyDescent="0.25">
      <c r="A21" s="10" t="s">
        <v>26</v>
      </c>
      <c r="B21" s="11" t="s">
        <v>27</v>
      </c>
      <c r="C21" s="12">
        <v>414000000</v>
      </c>
      <c r="D21" s="12">
        <v>389505600</v>
      </c>
      <c r="E21" s="16">
        <v>41834</v>
      </c>
      <c r="F21" s="20">
        <v>1000</v>
      </c>
      <c r="G21" s="20"/>
      <c r="H21" s="20">
        <v>90</v>
      </c>
      <c r="I21" s="20"/>
      <c r="J21" s="20">
        <v>43</v>
      </c>
      <c r="K21" s="20"/>
      <c r="L21" s="16" t="s">
        <v>93</v>
      </c>
      <c r="M21" s="10" t="s">
        <v>6</v>
      </c>
    </row>
    <row r="22" spans="1:13" s="5" customFormat="1" ht="30" x14ac:dyDescent="0.25">
      <c r="A22" s="10" t="s">
        <v>28</v>
      </c>
      <c r="B22" s="11" t="s">
        <v>29</v>
      </c>
      <c r="C22" s="12">
        <v>90155625</v>
      </c>
      <c r="D22" s="12">
        <v>81394560</v>
      </c>
      <c r="E22" s="16" t="s">
        <v>103</v>
      </c>
      <c r="F22" s="20">
        <v>319</v>
      </c>
      <c r="G22" s="20">
        <v>288</v>
      </c>
      <c r="H22" s="20">
        <v>90</v>
      </c>
      <c r="I22" s="20">
        <v>90</v>
      </c>
      <c r="J22" s="20">
        <v>11</v>
      </c>
      <c r="K22" s="20">
        <v>11</v>
      </c>
      <c r="L22" s="16" t="s">
        <v>93</v>
      </c>
      <c r="M22" s="10" t="s">
        <v>6</v>
      </c>
    </row>
    <row r="23" spans="1:13" s="5" customFormat="1" ht="30" customHeight="1" x14ac:dyDescent="0.25">
      <c r="A23" s="10" t="s">
        <v>30</v>
      </c>
      <c r="B23" s="11" t="s">
        <v>31</v>
      </c>
      <c r="C23" s="12">
        <v>40000000</v>
      </c>
      <c r="D23" s="12">
        <v>40000000</v>
      </c>
      <c r="E23" s="16">
        <v>41824</v>
      </c>
      <c r="F23" s="20">
        <v>112</v>
      </c>
      <c r="G23" s="20">
        <v>124</v>
      </c>
      <c r="H23" s="20">
        <v>90</v>
      </c>
      <c r="I23" s="20">
        <v>90</v>
      </c>
      <c r="J23" s="20">
        <v>4</v>
      </c>
      <c r="K23" s="20">
        <v>6</v>
      </c>
      <c r="L23" s="16" t="s">
        <v>93</v>
      </c>
      <c r="M23" s="10" t="s">
        <v>9</v>
      </c>
    </row>
    <row r="24" spans="1:13" s="30" customFormat="1" ht="30" customHeight="1" x14ac:dyDescent="0.25">
      <c r="A24" s="26" t="s">
        <v>87</v>
      </c>
      <c r="B24" s="11" t="s">
        <v>106</v>
      </c>
      <c r="C24" s="27">
        <v>160000000</v>
      </c>
      <c r="D24" s="12">
        <v>142022280</v>
      </c>
      <c r="E24" s="16" t="s">
        <v>103</v>
      </c>
      <c r="F24" s="29">
        <v>980</v>
      </c>
      <c r="G24" s="34">
        <v>870</v>
      </c>
      <c r="H24" s="29">
        <v>74</v>
      </c>
      <c r="I24" s="29">
        <v>74</v>
      </c>
      <c r="J24" s="29">
        <v>28</v>
      </c>
      <c r="K24" s="29">
        <v>24</v>
      </c>
      <c r="L24" s="28" t="s">
        <v>93</v>
      </c>
      <c r="M24" s="10" t="s">
        <v>9</v>
      </c>
    </row>
    <row r="25" spans="1:13" s="5" customFormat="1" ht="30" x14ac:dyDescent="0.25">
      <c r="A25" s="10" t="s">
        <v>32</v>
      </c>
      <c r="B25" s="11" t="s">
        <v>33</v>
      </c>
      <c r="C25" s="12">
        <v>98440000</v>
      </c>
      <c r="D25" s="12">
        <v>98440000</v>
      </c>
      <c r="E25" s="16" t="s">
        <v>103</v>
      </c>
      <c r="F25" s="20">
        <v>323</v>
      </c>
      <c r="G25" s="20">
        <v>323</v>
      </c>
      <c r="H25" s="20">
        <v>90</v>
      </c>
      <c r="I25" s="20">
        <v>90</v>
      </c>
      <c r="J25" s="20">
        <v>17</v>
      </c>
      <c r="K25" s="20">
        <v>18</v>
      </c>
      <c r="L25" s="16" t="s">
        <v>93</v>
      </c>
      <c r="M25" s="10" t="s">
        <v>9</v>
      </c>
    </row>
    <row r="26" spans="1:13" s="5" customFormat="1" ht="30" x14ac:dyDescent="0.25">
      <c r="A26" s="10" t="s">
        <v>34</v>
      </c>
      <c r="B26" s="11" t="s">
        <v>35</v>
      </c>
      <c r="C26" s="12">
        <v>347000000</v>
      </c>
      <c r="D26" s="12">
        <v>347000000</v>
      </c>
      <c r="E26" s="16" t="s">
        <v>103</v>
      </c>
      <c r="F26" s="20">
        <v>820</v>
      </c>
      <c r="G26" s="20">
        <f>605+307</f>
        <v>912</v>
      </c>
      <c r="H26" s="20">
        <v>90</v>
      </c>
      <c r="I26" s="20">
        <v>90</v>
      </c>
      <c r="J26" s="20">
        <v>33</v>
      </c>
      <c r="K26" s="20">
        <v>36</v>
      </c>
      <c r="L26" s="16" t="s">
        <v>93</v>
      </c>
      <c r="M26" s="10" t="s">
        <v>6</v>
      </c>
    </row>
    <row r="27" spans="1:13" s="5" customFormat="1" ht="30" x14ac:dyDescent="0.25">
      <c r="A27" s="10" t="s">
        <v>73</v>
      </c>
      <c r="B27" s="11" t="s">
        <v>74</v>
      </c>
      <c r="C27" s="12">
        <v>418877000</v>
      </c>
      <c r="D27" s="12">
        <v>413291973</v>
      </c>
      <c r="E27" s="16" t="s">
        <v>103</v>
      </c>
      <c r="F27" s="20">
        <v>891</v>
      </c>
      <c r="G27" s="20">
        <v>943</v>
      </c>
      <c r="H27" s="20">
        <v>75</v>
      </c>
      <c r="I27" s="20">
        <v>74</v>
      </c>
      <c r="J27" s="20">
        <v>63</v>
      </c>
      <c r="K27" s="20" t="s">
        <v>63</v>
      </c>
      <c r="L27" s="16" t="s">
        <v>93</v>
      </c>
      <c r="M27" s="10" t="s">
        <v>6</v>
      </c>
    </row>
    <row r="28" spans="1:13" s="5" customFormat="1" ht="30" x14ac:dyDescent="0.25">
      <c r="A28" s="10" t="s">
        <v>36</v>
      </c>
      <c r="B28" s="11" t="s">
        <v>37</v>
      </c>
      <c r="C28" s="12">
        <v>101055079</v>
      </c>
      <c r="D28" s="12">
        <v>101055070</v>
      </c>
      <c r="E28" s="16" t="s">
        <v>103</v>
      </c>
      <c r="F28" s="20">
        <v>158</v>
      </c>
      <c r="G28" s="20">
        <f>53+74+31</f>
        <v>158</v>
      </c>
      <c r="H28" s="20">
        <v>90</v>
      </c>
      <c r="I28" s="20">
        <v>90</v>
      </c>
      <c r="J28" s="20">
        <v>8</v>
      </c>
      <c r="K28" s="20">
        <v>8</v>
      </c>
      <c r="L28" s="16" t="s">
        <v>93</v>
      </c>
      <c r="M28" s="10" t="s">
        <v>6</v>
      </c>
    </row>
    <row r="29" spans="1:13" s="5" customFormat="1" ht="30" x14ac:dyDescent="0.25">
      <c r="A29" s="10" t="s">
        <v>38</v>
      </c>
      <c r="B29" s="11" t="s">
        <v>39</v>
      </c>
      <c r="C29" s="12">
        <v>300000000</v>
      </c>
      <c r="D29" s="12">
        <v>292012380</v>
      </c>
      <c r="E29" s="16">
        <v>41844</v>
      </c>
      <c r="F29" s="20">
        <v>579</v>
      </c>
      <c r="G29" s="20">
        <v>549</v>
      </c>
      <c r="H29" s="20">
        <v>90</v>
      </c>
      <c r="I29" s="20">
        <v>90</v>
      </c>
      <c r="J29" s="20">
        <v>19</v>
      </c>
      <c r="K29" s="20">
        <v>24</v>
      </c>
      <c r="L29" s="10" t="s">
        <v>94</v>
      </c>
      <c r="M29" s="10" t="s">
        <v>9</v>
      </c>
    </row>
    <row r="30" spans="1:13" s="5" customFormat="1" ht="30" x14ac:dyDescent="0.25">
      <c r="A30" s="10" t="s">
        <v>40</v>
      </c>
      <c r="B30" s="11" t="s">
        <v>41</v>
      </c>
      <c r="C30" s="12">
        <v>165752710</v>
      </c>
      <c r="D30" s="12">
        <v>165752640</v>
      </c>
      <c r="E30" s="16">
        <v>41824</v>
      </c>
      <c r="F30" s="20">
        <v>364</v>
      </c>
      <c r="G30" s="20">
        <v>407</v>
      </c>
      <c r="H30" s="20">
        <v>90</v>
      </c>
      <c r="I30" s="20">
        <v>90</v>
      </c>
      <c r="J30" s="20">
        <v>27</v>
      </c>
      <c r="K30" s="20">
        <v>27</v>
      </c>
      <c r="L30" s="16" t="s">
        <v>93</v>
      </c>
      <c r="M30" s="10" t="s">
        <v>6</v>
      </c>
    </row>
    <row r="31" spans="1:13" s="5" customFormat="1" ht="30" x14ac:dyDescent="0.25">
      <c r="A31" s="10" t="s">
        <v>42</v>
      </c>
      <c r="B31" s="11" t="s">
        <v>43</v>
      </c>
      <c r="C31" s="12">
        <v>164856000</v>
      </c>
      <c r="D31" s="12">
        <v>164689470</v>
      </c>
      <c r="E31" s="16" t="s">
        <v>103</v>
      </c>
      <c r="F31" s="20">
        <v>334</v>
      </c>
      <c r="G31" s="20">
        <v>334</v>
      </c>
      <c r="H31" s="20">
        <v>90</v>
      </c>
      <c r="I31" s="20">
        <v>90</v>
      </c>
      <c r="J31" s="20">
        <v>16</v>
      </c>
      <c r="K31" s="20">
        <v>16</v>
      </c>
      <c r="L31" s="16" t="s">
        <v>93</v>
      </c>
      <c r="M31" s="10" t="s">
        <v>9</v>
      </c>
    </row>
    <row r="32" spans="1:13" s="5" customFormat="1" ht="30" x14ac:dyDescent="0.25">
      <c r="A32" s="10" t="s">
        <v>75</v>
      </c>
      <c r="B32" s="11" t="s">
        <v>76</v>
      </c>
      <c r="C32" s="12">
        <v>180000000</v>
      </c>
      <c r="D32" s="12">
        <v>180000000</v>
      </c>
      <c r="E32" s="16" t="s">
        <v>103</v>
      </c>
      <c r="F32" s="20">
        <v>246</v>
      </c>
      <c r="G32" s="20">
        <v>248</v>
      </c>
      <c r="H32" s="20">
        <v>90</v>
      </c>
      <c r="I32" s="20">
        <v>90</v>
      </c>
      <c r="J32" s="20">
        <v>22</v>
      </c>
      <c r="K32" s="20">
        <v>11</v>
      </c>
      <c r="L32" s="16" t="s">
        <v>93</v>
      </c>
      <c r="M32" s="10" t="s">
        <v>6</v>
      </c>
    </row>
    <row r="33" spans="1:13" s="5" customFormat="1" ht="30" x14ac:dyDescent="0.25">
      <c r="A33" s="10" t="s">
        <v>44</v>
      </c>
      <c r="B33" s="11" t="s">
        <v>45</v>
      </c>
      <c r="C33" s="12">
        <v>119653548</v>
      </c>
      <c r="D33" s="12">
        <v>119653548</v>
      </c>
      <c r="E33" s="16">
        <v>41834</v>
      </c>
      <c r="F33" s="20">
        <v>234</v>
      </c>
      <c r="G33" s="20">
        <v>432</v>
      </c>
      <c r="H33" s="20">
        <v>90</v>
      </c>
      <c r="I33" s="20">
        <v>90</v>
      </c>
      <c r="J33" s="20">
        <v>12</v>
      </c>
      <c r="K33" s="20">
        <v>16</v>
      </c>
      <c r="L33" s="10" t="s">
        <v>94</v>
      </c>
      <c r="M33" s="10" t="s">
        <v>9</v>
      </c>
    </row>
    <row r="34" spans="1:13" s="5" customFormat="1" ht="30" x14ac:dyDescent="0.25">
      <c r="A34" s="10" t="s">
        <v>77</v>
      </c>
      <c r="B34" s="11" t="s">
        <v>97</v>
      </c>
      <c r="C34" s="12">
        <v>395275000</v>
      </c>
      <c r="D34" s="12">
        <v>320611912</v>
      </c>
      <c r="E34" s="16" t="s">
        <v>103</v>
      </c>
      <c r="F34" s="20">
        <v>758</v>
      </c>
      <c r="G34" s="20">
        <v>758</v>
      </c>
      <c r="H34" s="20">
        <v>90</v>
      </c>
      <c r="I34" s="20">
        <v>90</v>
      </c>
      <c r="J34" s="20">
        <v>24</v>
      </c>
      <c r="K34" s="20">
        <v>23</v>
      </c>
      <c r="L34" s="16" t="s">
        <v>93</v>
      </c>
      <c r="M34" s="10" t="s">
        <v>9</v>
      </c>
    </row>
    <row r="35" spans="1:13" s="5" customFormat="1" ht="33.75" x14ac:dyDescent="0.25">
      <c r="A35" s="21" t="s">
        <v>88</v>
      </c>
      <c r="B35" s="22" t="s">
        <v>102</v>
      </c>
      <c r="C35" s="23">
        <v>164856000</v>
      </c>
      <c r="D35" s="23"/>
      <c r="E35" s="24" t="s">
        <v>103</v>
      </c>
      <c r="F35" s="25">
        <v>312</v>
      </c>
      <c r="G35" s="25"/>
      <c r="H35" s="25">
        <v>90</v>
      </c>
      <c r="I35" s="25"/>
      <c r="J35" s="25">
        <v>23</v>
      </c>
      <c r="K35" s="25"/>
      <c r="L35" s="24" t="s">
        <v>93</v>
      </c>
      <c r="M35" s="21" t="s">
        <v>9</v>
      </c>
    </row>
    <row r="36" spans="1:13" s="5" customFormat="1" ht="30" x14ac:dyDescent="0.25">
      <c r="A36" s="10" t="s">
        <v>46</v>
      </c>
      <c r="B36" s="11" t="s">
        <v>47</v>
      </c>
      <c r="C36" s="12">
        <v>173871563</v>
      </c>
      <c r="D36" s="12">
        <v>173871563</v>
      </c>
      <c r="E36" s="16">
        <v>41835</v>
      </c>
      <c r="F36" s="20">
        <v>224</v>
      </c>
      <c r="G36" s="20">
        <v>224</v>
      </c>
      <c r="H36" s="20">
        <v>90</v>
      </c>
      <c r="I36" s="20">
        <v>90</v>
      </c>
      <c r="J36" s="20">
        <v>13</v>
      </c>
      <c r="K36" s="20">
        <v>11</v>
      </c>
      <c r="L36" s="16" t="s">
        <v>93</v>
      </c>
      <c r="M36" s="10" t="s">
        <v>6</v>
      </c>
    </row>
    <row r="37" spans="1:13" s="5" customFormat="1" ht="30" x14ac:dyDescent="0.25">
      <c r="A37" s="21" t="s">
        <v>89</v>
      </c>
      <c r="B37" s="22" t="s">
        <v>107</v>
      </c>
      <c r="C37" s="23">
        <v>255811034</v>
      </c>
      <c r="D37" s="23">
        <v>188027148</v>
      </c>
      <c r="E37" s="24" t="s">
        <v>103</v>
      </c>
      <c r="F37" s="25">
        <v>921</v>
      </c>
      <c r="G37" s="25">
        <v>743</v>
      </c>
      <c r="H37" s="25">
        <v>90</v>
      </c>
      <c r="I37" s="25">
        <v>82</v>
      </c>
      <c r="J37" s="25">
        <v>34</v>
      </c>
      <c r="K37" s="25">
        <v>40</v>
      </c>
      <c r="L37" s="24" t="s">
        <v>93</v>
      </c>
      <c r="M37" s="21" t="s">
        <v>9</v>
      </c>
    </row>
    <row r="38" spans="1:13" s="5" customFormat="1" ht="30" x14ac:dyDescent="0.25">
      <c r="A38" s="10" t="s">
        <v>48</v>
      </c>
      <c r="B38" s="11" t="s">
        <v>49</v>
      </c>
      <c r="C38" s="12">
        <v>103859280</v>
      </c>
      <c r="D38" s="12">
        <v>103680000</v>
      </c>
      <c r="E38" s="16">
        <v>41841</v>
      </c>
      <c r="F38" s="20">
        <v>288</v>
      </c>
      <c r="G38" s="20">
        <v>288</v>
      </c>
      <c r="H38" s="20">
        <v>90</v>
      </c>
      <c r="I38" s="20">
        <v>90</v>
      </c>
      <c r="J38" s="20">
        <v>8</v>
      </c>
      <c r="K38" s="20">
        <v>9</v>
      </c>
      <c r="L38" s="16" t="s">
        <v>93</v>
      </c>
      <c r="M38" s="10" t="s">
        <v>6</v>
      </c>
    </row>
    <row r="39" spans="1:13" s="5" customFormat="1" ht="30" x14ac:dyDescent="0.25">
      <c r="A39" s="10" t="s">
        <v>69</v>
      </c>
      <c r="B39" s="11" t="s">
        <v>70</v>
      </c>
      <c r="C39" s="12">
        <v>158968286</v>
      </c>
      <c r="D39" s="12">
        <v>158968260</v>
      </c>
      <c r="E39" s="16" t="s">
        <v>103</v>
      </c>
      <c r="F39" s="20">
        <v>547</v>
      </c>
      <c r="G39" s="20">
        <v>585</v>
      </c>
      <c r="H39" s="20">
        <v>90</v>
      </c>
      <c r="I39" s="20">
        <v>90</v>
      </c>
      <c r="J39" s="20">
        <v>24</v>
      </c>
      <c r="K39" s="20">
        <v>24</v>
      </c>
      <c r="L39" s="16" t="s">
        <v>93</v>
      </c>
      <c r="M39" s="10" t="s">
        <v>6</v>
      </c>
    </row>
    <row r="40" spans="1:13" s="5" customFormat="1" ht="30" x14ac:dyDescent="0.25">
      <c r="A40" s="10" t="s">
        <v>50</v>
      </c>
      <c r="B40" s="11" t="s">
        <v>51</v>
      </c>
      <c r="C40" s="12">
        <v>92731500</v>
      </c>
      <c r="D40" s="12">
        <v>92731500</v>
      </c>
      <c r="E40" s="16">
        <v>41834</v>
      </c>
      <c r="F40" s="20">
        <v>461</v>
      </c>
      <c r="G40" s="20">
        <v>461</v>
      </c>
      <c r="H40" s="20">
        <v>90</v>
      </c>
      <c r="I40" s="20">
        <v>90</v>
      </c>
      <c r="J40" s="20">
        <v>14</v>
      </c>
      <c r="K40" s="20">
        <v>16</v>
      </c>
      <c r="L40" s="16" t="s">
        <v>93</v>
      </c>
      <c r="M40" s="10" t="s">
        <v>6</v>
      </c>
    </row>
    <row r="41" spans="1:13" s="5" customFormat="1" ht="30" x14ac:dyDescent="0.25">
      <c r="A41" s="10" t="s">
        <v>52</v>
      </c>
      <c r="B41" s="11" t="s">
        <v>53</v>
      </c>
      <c r="C41" s="12">
        <v>145350000</v>
      </c>
      <c r="D41" s="12">
        <v>145349872</v>
      </c>
      <c r="E41" s="16">
        <v>41842</v>
      </c>
      <c r="F41" s="20">
        <v>323</v>
      </c>
      <c r="G41" s="20">
        <v>324</v>
      </c>
      <c r="H41" s="20">
        <v>90</v>
      </c>
      <c r="I41" s="20">
        <v>90</v>
      </c>
      <c r="J41" s="20">
        <v>13</v>
      </c>
      <c r="K41" s="20">
        <v>14</v>
      </c>
      <c r="L41" s="16" t="s">
        <v>93</v>
      </c>
      <c r="M41" s="10" t="s">
        <v>6</v>
      </c>
    </row>
    <row r="42" spans="1:13" s="5" customFormat="1" ht="30" x14ac:dyDescent="0.25">
      <c r="A42" s="10" t="s">
        <v>54</v>
      </c>
      <c r="B42" s="11" t="s">
        <v>55</v>
      </c>
      <c r="C42" s="12">
        <v>70396518</v>
      </c>
      <c r="D42" s="12">
        <v>66896139</v>
      </c>
      <c r="E42" s="16">
        <v>41828</v>
      </c>
      <c r="F42" s="20">
        <v>181</v>
      </c>
      <c r="G42" s="20">
        <v>172</v>
      </c>
      <c r="H42" s="20">
        <v>90</v>
      </c>
      <c r="I42" s="20">
        <v>90</v>
      </c>
      <c r="J42" s="20">
        <v>9</v>
      </c>
      <c r="K42" s="20">
        <v>9</v>
      </c>
      <c r="L42" s="16" t="s">
        <v>93</v>
      </c>
      <c r="M42" s="10" t="s">
        <v>9</v>
      </c>
    </row>
    <row r="43" spans="1:13" s="5" customFormat="1" ht="30" x14ac:dyDescent="0.25">
      <c r="A43" s="10" t="s">
        <v>56</v>
      </c>
      <c r="B43" s="11" t="s">
        <v>57</v>
      </c>
      <c r="C43" s="12">
        <v>86549400</v>
      </c>
      <c r="D43" s="12">
        <v>86549400</v>
      </c>
      <c r="E43" s="16" t="s">
        <v>103</v>
      </c>
      <c r="F43" s="20">
        <v>308</v>
      </c>
      <c r="G43" s="20">
        <v>351</v>
      </c>
      <c r="H43" s="20">
        <v>90</v>
      </c>
      <c r="I43" s="20">
        <v>90</v>
      </c>
      <c r="J43" s="20">
        <v>12</v>
      </c>
      <c r="K43" s="20">
        <v>12</v>
      </c>
      <c r="L43" s="16" t="s">
        <v>93</v>
      </c>
      <c r="M43" s="10" t="s">
        <v>9</v>
      </c>
    </row>
    <row r="44" spans="1:13" s="30" customFormat="1" ht="30" x14ac:dyDescent="0.25">
      <c r="A44" s="26" t="s">
        <v>90</v>
      </c>
      <c r="B44" s="33" t="s">
        <v>108</v>
      </c>
      <c r="C44" s="27">
        <v>49456800</v>
      </c>
      <c r="D44" s="27">
        <v>49451220</v>
      </c>
      <c r="E44" s="28">
        <v>41859</v>
      </c>
      <c r="F44" s="29">
        <v>111</v>
      </c>
      <c r="G44" s="29">
        <v>112</v>
      </c>
      <c r="H44" s="29">
        <v>90</v>
      </c>
      <c r="I44" s="29">
        <v>90</v>
      </c>
      <c r="J44" s="29">
        <v>3</v>
      </c>
      <c r="K44" s="29">
        <v>8</v>
      </c>
      <c r="L44" s="28" t="s">
        <v>93</v>
      </c>
      <c r="M44" s="26" t="s">
        <v>9</v>
      </c>
    </row>
    <row r="45" spans="1:13" s="5" customFormat="1" ht="30" x14ac:dyDescent="0.25">
      <c r="A45" s="10" t="s">
        <v>58</v>
      </c>
      <c r="B45" s="11" t="s">
        <v>59</v>
      </c>
      <c r="C45" s="12">
        <v>141277800</v>
      </c>
      <c r="D45" s="12">
        <v>141260703</v>
      </c>
      <c r="E45" s="16">
        <v>41827</v>
      </c>
      <c r="F45" s="20">
        <v>215</v>
      </c>
      <c r="G45" s="20">
        <v>215</v>
      </c>
      <c r="H45" s="20">
        <v>90</v>
      </c>
      <c r="I45" s="20">
        <v>90</v>
      </c>
      <c r="J45" s="20">
        <v>14</v>
      </c>
      <c r="K45" s="20">
        <v>17</v>
      </c>
      <c r="L45" s="16" t="s">
        <v>93</v>
      </c>
      <c r="M45" s="10" t="s">
        <v>6</v>
      </c>
    </row>
    <row r="46" spans="1:13" s="5" customFormat="1" ht="30" x14ac:dyDescent="0.25">
      <c r="A46" s="10" t="s">
        <v>60</v>
      </c>
      <c r="B46" s="11" t="s">
        <v>61</v>
      </c>
      <c r="C46" s="12">
        <v>147535286</v>
      </c>
      <c r="D46" s="12">
        <v>147535286</v>
      </c>
      <c r="E46" s="16">
        <v>41830</v>
      </c>
      <c r="F46" s="20">
        <v>350</v>
      </c>
      <c r="G46" s="20">
        <v>374</v>
      </c>
      <c r="H46" s="20">
        <v>90</v>
      </c>
      <c r="I46" s="20">
        <v>90</v>
      </c>
      <c r="J46" s="20">
        <v>31</v>
      </c>
      <c r="K46" s="20">
        <v>31</v>
      </c>
      <c r="L46" s="16" t="s">
        <v>93</v>
      </c>
      <c r="M46" s="10" t="s">
        <v>6</v>
      </c>
    </row>
    <row r="47" spans="1:13" s="5" customFormat="1" ht="51" x14ac:dyDescent="0.25">
      <c r="A47" s="35"/>
      <c r="B47" s="18"/>
      <c r="C47" s="36" t="s">
        <v>110</v>
      </c>
      <c r="D47" s="36" t="s">
        <v>111</v>
      </c>
      <c r="E47" s="37"/>
      <c r="F47" s="38"/>
      <c r="G47" s="39" t="s">
        <v>112</v>
      </c>
      <c r="H47" s="19"/>
      <c r="I47" s="19"/>
      <c r="J47" s="19"/>
      <c r="K47" s="19"/>
      <c r="L47" s="17"/>
      <c r="M47" s="35"/>
    </row>
    <row r="48" spans="1:13" s="5" customFormat="1" x14ac:dyDescent="0.25">
      <c r="A48" s="4"/>
      <c r="B48" s="2"/>
      <c r="C48" s="6">
        <f>SUM(C3:C46)</f>
        <v>7586268428</v>
      </c>
      <c r="D48" s="6">
        <f>SUM(D3:D46)</f>
        <v>6957671122</v>
      </c>
      <c r="E48" s="17"/>
      <c r="F48" s="19"/>
      <c r="G48" s="19">
        <f>SUM(G3:G46)</f>
        <v>19331</v>
      </c>
      <c r="H48" s="19"/>
      <c r="I48" s="19"/>
      <c r="J48" s="19"/>
      <c r="K48" s="19"/>
      <c r="L48" s="17"/>
      <c r="M48" s="4"/>
    </row>
    <row r="49" spans="1:13" s="5" customFormat="1" x14ac:dyDescent="0.25">
      <c r="A49" s="4"/>
      <c r="B49" s="2"/>
      <c r="C49" s="6"/>
      <c r="D49" s="6"/>
      <c r="E49" s="17" t="s">
        <v>63</v>
      </c>
      <c r="F49" s="19"/>
      <c r="G49" s="19"/>
      <c r="H49" s="19"/>
      <c r="I49" s="19"/>
      <c r="J49" s="19"/>
      <c r="K49" s="19"/>
      <c r="L49" s="17"/>
      <c r="M49" s="4"/>
    </row>
    <row r="50" spans="1:13" s="5" customFormat="1" x14ac:dyDescent="0.25">
      <c r="A50" s="43" t="s">
        <v>109</v>
      </c>
      <c r="B50" s="43"/>
      <c r="C50" s="6"/>
      <c r="D50" s="6"/>
      <c r="E50" s="17"/>
      <c r="F50" s="19"/>
      <c r="G50" s="19">
        <f>+G37+G35+G8</f>
        <v>1223</v>
      </c>
      <c r="H50" s="19"/>
      <c r="I50" s="19"/>
      <c r="J50" s="19"/>
      <c r="K50" s="19"/>
      <c r="L50" s="17"/>
      <c r="M50" s="4"/>
    </row>
    <row r="51" spans="1:13" s="5" customFormat="1" x14ac:dyDescent="0.25">
      <c r="A51" s="43" t="s">
        <v>104</v>
      </c>
      <c r="B51" s="43"/>
      <c r="C51" s="6"/>
      <c r="D51" s="6"/>
      <c r="E51" s="17"/>
      <c r="F51" s="19"/>
      <c r="G51" s="44">
        <f>+G48-G50</f>
        <v>18108</v>
      </c>
      <c r="H51" s="19"/>
      <c r="I51" s="19"/>
      <c r="J51" s="19"/>
      <c r="K51" s="19"/>
      <c r="L51" s="17"/>
      <c r="M51" s="4"/>
    </row>
    <row r="52" spans="1:13" s="5" customFormat="1" x14ac:dyDescent="0.25">
      <c r="A52" s="4"/>
      <c r="B52" s="2"/>
      <c r="C52" s="6"/>
      <c r="D52" s="6"/>
      <c r="E52" s="17"/>
      <c r="F52" s="19"/>
      <c r="G52" s="19"/>
      <c r="H52" s="19"/>
      <c r="I52" s="19"/>
      <c r="J52" s="19"/>
      <c r="K52" s="19"/>
      <c r="L52" s="17"/>
      <c r="M52" s="4"/>
    </row>
    <row r="53" spans="1:13" s="5" customFormat="1" x14ac:dyDescent="0.25">
      <c r="A53" s="4"/>
      <c r="B53" s="2"/>
      <c r="C53" s="6"/>
      <c r="D53" s="6"/>
      <c r="E53" s="17"/>
      <c r="F53" s="19"/>
      <c r="G53" s="19"/>
      <c r="H53" s="19"/>
      <c r="I53" s="19"/>
      <c r="J53" s="19"/>
      <c r="K53" s="19"/>
      <c r="L53" s="17"/>
      <c r="M53" s="4"/>
    </row>
    <row r="54" spans="1:13" s="5" customFormat="1" x14ac:dyDescent="0.25">
      <c r="A54" s="4"/>
      <c r="B54" s="2"/>
      <c r="C54" s="6"/>
      <c r="D54" s="6"/>
      <c r="E54" s="17"/>
      <c r="F54" s="19"/>
      <c r="G54" s="19"/>
      <c r="H54" s="19"/>
      <c r="I54" s="19"/>
      <c r="J54" s="19"/>
      <c r="K54" s="19"/>
      <c r="L54" s="17"/>
      <c r="M54" s="4"/>
    </row>
    <row r="55" spans="1:13" s="5" customFormat="1" x14ac:dyDescent="0.25">
      <c r="A55" s="4"/>
      <c r="B55" s="2"/>
      <c r="C55" s="6"/>
      <c r="D55" s="6"/>
      <c r="E55" s="17"/>
      <c r="F55" s="19"/>
      <c r="G55" s="19"/>
      <c r="H55" s="19"/>
      <c r="I55" s="19"/>
      <c r="J55" s="19"/>
      <c r="K55" s="19"/>
      <c r="L55" s="17"/>
      <c r="M55" s="4"/>
    </row>
    <row r="56" spans="1:13" s="5" customFormat="1" x14ac:dyDescent="0.25">
      <c r="A56" s="4"/>
      <c r="B56" s="2"/>
      <c r="C56" s="6"/>
      <c r="D56" s="6"/>
      <c r="E56" s="17"/>
      <c r="F56" s="19"/>
      <c r="G56" s="19"/>
      <c r="H56" s="19"/>
      <c r="I56" s="19"/>
      <c r="J56" s="19"/>
      <c r="K56" s="19"/>
      <c r="L56" s="17"/>
      <c r="M56" s="4"/>
    </row>
    <row r="57" spans="1:13" s="5" customFormat="1" x14ac:dyDescent="0.25">
      <c r="A57" s="4"/>
      <c r="B57" s="2"/>
      <c r="C57" s="6"/>
      <c r="D57" s="6"/>
      <c r="E57" s="17"/>
      <c r="F57" s="19"/>
      <c r="G57" s="19"/>
      <c r="H57" s="19"/>
      <c r="I57" s="19"/>
      <c r="J57" s="19"/>
      <c r="K57" s="19"/>
      <c r="L57" s="17"/>
      <c r="M57" s="4"/>
    </row>
    <row r="58" spans="1:13" s="5" customFormat="1" x14ac:dyDescent="0.25">
      <c r="A58" s="4"/>
      <c r="B58" s="2"/>
      <c r="C58" s="6"/>
      <c r="D58" s="6"/>
      <c r="E58" s="17"/>
      <c r="F58" s="19"/>
      <c r="G58" s="19"/>
      <c r="H58" s="19"/>
      <c r="I58" s="19"/>
      <c r="J58" s="19"/>
      <c r="K58" s="19"/>
      <c r="L58" s="17"/>
      <c r="M58" s="4"/>
    </row>
    <row r="59" spans="1:13" s="5" customFormat="1" x14ac:dyDescent="0.25">
      <c r="A59" s="4"/>
      <c r="B59" s="2"/>
      <c r="C59" s="6"/>
      <c r="D59" s="6"/>
      <c r="E59" s="17"/>
      <c r="F59" s="19"/>
      <c r="G59" s="19"/>
      <c r="H59" s="19"/>
      <c r="I59" s="19"/>
      <c r="J59" s="19"/>
      <c r="K59" s="19"/>
      <c r="L59" s="17"/>
      <c r="M59" s="4"/>
    </row>
    <row r="60" spans="1:13" s="5" customFormat="1" x14ac:dyDescent="0.25">
      <c r="A60" s="4"/>
      <c r="B60" s="2"/>
      <c r="C60" s="6"/>
      <c r="D60" s="6"/>
      <c r="E60" s="17"/>
      <c r="F60" s="19"/>
      <c r="G60" s="19"/>
      <c r="H60" s="19"/>
      <c r="I60" s="19"/>
      <c r="J60" s="19"/>
      <c r="K60" s="19"/>
      <c r="L60" s="17"/>
      <c r="M60" s="4"/>
    </row>
    <row r="61" spans="1:13" s="5" customFormat="1" x14ac:dyDescent="0.25">
      <c r="A61" s="4"/>
      <c r="B61" s="2"/>
      <c r="C61" s="6"/>
      <c r="D61" s="6"/>
      <c r="E61" s="17"/>
      <c r="F61" s="19"/>
      <c r="G61" s="19"/>
      <c r="H61" s="19"/>
      <c r="I61" s="19"/>
      <c r="J61" s="19"/>
      <c r="K61" s="19"/>
      <c r="L61" s="17"/>
      <c r="M61" s="4"/>
    </row>
    <row r="62" spans="1:13" s="5" customFormat="1" x14ac:dyDescent="0.25">
      <c r="A62" s="4"/>
      <c r="B62" s="2"/>
      <c r="C62" s="6"/>
      <c r="D62" s="6"/>
      <c r="E62" s="17"/>
      <c r="F62" s="19"/>
      <c r="G62" s="19"/>
      <c r="H62" s="19"/>
      <c r="I62" s="19"/>
      <c r="J62" s="19"/>
      <c r="K62" s="19"/>
      <c r="L62" s="17"/>
      <c r="M62" s="4"/>
    </row>
    <row r="63" spans="1:13" s="5" customFormat="1" x14ac:dyDescent="0.25">
      <c r="A63" s="4"/>
      <c r="B63" s="2"/>
      <c r="C63" s="6"/>
      <c r="D63" s="6"/>
      <c r="E63" s="18"/>
      <c r="F63" s="19"/>
      <c r="G63" s="19"/>
      <c r="H63" s="19"/>
      <c r="I63" s="19"/>
      <c r="J63" s="19"/>
      <c r="K63" s="19"/>
      <c r="L63" s="18"/>
      <c r="M63" s="4"/>
    </row>
    <row r="64" spans="1:13" s="5" customFormat="1" x14ac:dyDescent="0.25">
      <c r="A64" s="4"/>
      <c r="B64" s="2"/>
      <c r="C64" s="6"/>
      <c r="D64" s="6"/>
      <c r="E64" s="18"/>
      <c r="F64" s="19"/>
      <c r="G64" s="19"/>
      <c r="H64" s="19"/>
      <c r="I64" s="19"/>
      <c r="J64" s="19"/>
      <c r="K64" s="19"/>
      <c r="L64" s="18"/>
      <c r="M64" s="4"/>
    </row>
    <row r="65" spans="1:13" s="5" customFormat="1" x14ac:dyDescent="0.25">
      <c r="A65" s="4"/>
      <c r="B65" s="2"/>
      <c r="C65" s="6"/>
      <c r="D65" s="6"/>
      <c r="E65" s="18"/>
      <c r="F65" s="19"/>
      <c r="G65" s="19"/>
      <c r="H65" s="19"/>
      <c r="I65" s="19"/>
      <c r="J65" s="19"/>
      <c r="K65" s="19"/>
      <c r="L65" s="18"/>
      <c r="M65" s="4"/>
    </row>
    <row r="66" spans="1:13" s="5" customFormat="1" x14ac:dyDescent="0.25">
      <c r="A66" s="4"/>
      <c r="B66" s="2"/>
      <c r="C66" s="6"/>
      <c r="D66" s="6"/>
      <c r="E66" s="18"/>
      <c r="F66" s="19"/>
      <c r="G66" s="19"/>
      <c r="H66" s="19"/>
      <c r="I66" s="19"/>
      <c r="J66" s="19"/>
      <c r="K66" s="19"/>
      <c r="L66" s="18"/>
      <c r="M66" s="4"/>
    </row>
    <row r="67" spans="1:13" s="5" customFormat="1" x14ac:dyDescent="0.25">
      <c r="A67" s="4"/>
      <c r="B67" s="2"/>
      <c r="C67" s="6"/>
      <c r="D67" s="6"/>
      <c r="E67" s="18"/>
      <c r="F67" s="19"/>
      <c r="G67" s="19"/>
      <c r="H67" s="19"/>
      <c r="I67" s="19"/>
      <c r="J67" s="19"/>
      <c r="K67" s="19"/>
      <c r="L67" s="18"/>
      <c r="M67" s="4"/>
    </row>
    <row r="68" spans="1:13" s="5" customFormat="1" x14ac:dyDescent="0.25">
      <c r="A68" s="4"/>
      <c r="B68" s="2"/>
      <c r="C68" s="6"/>
      <c r="D68" s="6"/>
      <c r="E68" s="19"/>
      <c r="F68" s="19"/>
      <c r="G68" s="19"/>
      <c r="H68" s="19"/>
      <c r="I68" s="19"/>
      <c r="J68" s="19"/>
      <c r="K68" s="19"/>
      <c r="L68" s="19"/>
      <c r="M68" s="4"/>
    </row>
    <row r="69" spans="1:13" s="5" customFormat="1" x14ac:dyDescent="0.25">
      <c r="A69" s="4"/>
      <c r="B69" s="2"/>
      <c r="C69" s="6"/>
      <c r="D69" s="6"/>
      <c r="E69" s="14"/>
      <c r="F69" s="14"/>
      <c r="G69" s="14"/>
      <c r="H69" s="14"/>
      <c r="I69" s="14"/>
      <c r="J69" s="14"/>
      <c r="K69" s="14"/>
      <c r="L69" s="14"/>
      <c r="M69" s="4"/>
    </row>
    <row r="70" spans="1:13" s="5" customFormat="1" x14ac:dyDescent="0.25">
      <c r="A70" s="4"/>
      <c r="B70" s="2"/>
      <c r="C70" s="6"/>
      <c r="D70" s="6"/>
      <c r="E70" s="14"/>
      <c r="F70" s="14"/>
      <c r="G70" s="14"/>
      <c r="H70" s="14"/>
      <c r="I70" s="14"/>
      <c r="J70" s="14"/>
      <c r="K70" s="14"/>
      <c r="L70" s="14"/>
      <c r="M70" s="4"/>
    </row>
    <row r="71" spans="1:13" s="5" customFormat="1" x14ac:dyDescent="0.25">
      <c r="A71" s="4"/>
      <c r="B71" s="2"/>
      <c r="C71" s="6"/>
      <c r="D71" s="6"/>
      <c r="E71" s="14"/>
      <c r="F71" s="14"/>
      <c r="G71" s="14"/>
      <c r="H71" s="14"/>
      <c r="I71" s="14"/>
      <c r="J71" s="14"/>
      <c r="K71" s="14"/>
      <c r="L71" s="14"/>
      <c r="M71" s="4"/>
    </row>
    <row r="72" spans="1:13" s="5" customFormat="1" x14ac:dyDescent="0.25">
      <c r="A72" s="4"/>
      <c r="B72" s="2"/>
      <c r="C72" s="6"/>
      <c r="D72" s="6"/>
      <c r="E72" s="14"/>
      <c r="F72" s="14"/>
      <c r="G72" s="14"/>
      <c r="H72" s="14"/>
      <c r="I72" s="14"/>
      <c r="J72" s="14"/>
      <c r="K72" s="14"/>
      <c r="L72" s="14"/>
      <c r="M72" s="4"/>
    </row>
    <row r="73" spans="1:13" s="5" customFormat="1" x14ac:dyDescent="0.25">
      <c r="A73" s="4"/>
      <c r="B73" s="2"/>
      <c r="C73" s="6"/>
      <c r="D73" s="6"/>
      <c r="E73" s="14"/>
      <c r="F73" s="14"/>
      <c r="G73" s="14"/>
      <c r="H73" s="14"/>
      <c r="I73" s="14"/>
      <c r="J73" s="14"/>
      <c r="K73" s="14"/>
      <c r="L73" s="14"/>
      <c r="M73" s="4"/>
    </row>
    <row r="74" spans="1:13" s="5" customFormat="1" x14ac:dyDescent="0.25">
      <c r="A74" s="4"/>
      <c r="B74" s="2"/>
      <c r="C74" s="6"/>
      <c r="D74" s="6"/>
      <c r="E74" s="14"/>
      <c r="F74" s="14"/>
      <c r="G74" s="14"/>
      <c r="H74" s="14"/>
      <c r="I74" s="14"/>
      <c r="J74" s="14"/>
      <c r="K74" s="14"/>
      <c r="L74" s="14"/>
      <c r="M74" s="4"/>
    </row>
    <row r="75" spans="1:13" s="5" customFormat="1" x14ac:dyDescent="0.25">
      <c r="A75" s="4"/>
      <c r="B75" s="2"/>
      <c r="C75" s="6"/>
      <c r="D75" s="6"/>
      <c r="E75" s="14"/>
      <c r="F75" s="14"/>
      <c r="G75" s="14"/>
      <c r="H75" s="14"/>
      <c r="I75" s="14"/>
      <c r="J75" s="14"/>
      <c r="K75" s="14"/>
      <c r="L75" s="14"/>
      <c r="M75" s="4"/>
    </row>
  </sheetData>
  <mergeCells count="3">
    <mergeCell ref="A1:M1"/>
    <mergeCell ref="A50:B50"/>
    <mergeCell ref="A51:B51"/>
  </mergeCells>
  <pageMargins left="0.70866141732283472" right="0.70866141732283472" top="0.74803149606299213" bottom="0.74803149606299213" header="0.31496062992125984" footer="0.31496062992125984"/>
  <pageSetup paperSize="131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Tiberia Florez Ramirez</cp:lastModifiedBy>
  <cp:lastPrinted>2014-07-24T20:08:42Z</cp:lastPrinted>
  <dcterms:created xsi:type="dcterms:W3CDTF">2014-07-16T01:23:49Z</dcterms:created>
  <dcterms:modified xsi:type="dcterms:W3CDTF">2014-08-21T15:55:01Z</dcterms:modified>
</cp:coreProperties>
</file>